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usti\Downloads\"/>
    </mc:Choice>
  </mc:AlternateContent>
  <xr:revisionPtr revIDLastSave="0" documentId="8_{A050EDFE-7727-4A53-830C-EAB8135C553B}" xr6:coauthVersionLast="47" xr6:coauthVersionMax="47" xr10:uidLastSave="{00000000-0000-0000-0000-000000000000}"/>
  <bookViews>
    <workbookView xWindow="-110" yWindow="-110" windowWidth="25820" windowHeight="13900" xr2:uid="{00000000-000D-0000-FFFF-FFFF00000000}"/>
  </bookViews>
  <sheets>
    <sheet name="Power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G31" i="1"/>
  <c r="G30" i="1"/>
  <c r="G19" i="1"/>
  <c r="G18" i="1"/>
  <c r="G12" i="1"/>
  <c r="G49" i="1"/>
  <c r="G38" i="1"/>
  <c r="G33" i="1"/>
  <c r="G32" i="1"/>
  <c r="G22" i="1"/>
  <c r="G21" i="1"/>
  <c r="G20" i="1"/>
  <c r="G11" i="1"/>
  <c r="G10" i="1"/>
  <c r="G9" i="1"/>
  <c r="G34" i="1" l="1"/>
  <c r="G36" i="1" s="1"/>
  <c r="G39" i="1" s="1"/>
  <c r="G23" i="1"/>
  <c r="G25" i="1" s="1"/>
  <c r="G28" i="1" s="1"/>
  <c r="G58" i="1"/>
  <c r="G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000-000001000000}">
      <text>
        <r>
          <rPr>
            <sz val="12"/>
            <color rgb="FF000000"/>
            <rFont val="Calibri"/>
          </rPr>
          <t>For inductive loads (e.g., motors, solenoids) this is often called "stall current" on the data sheet</t>
        </r>
      </text>
    </comment>
  </commentList>
</comments>
</file>

<file path=xl/sharedStrings.xml><?xml version="1.0" encoding="utf-8"?>
<sst xmlns="http://schemas.openxmlformats.org/spreadsheetml/2006/main" count="135" uniqueCount="61">
  <si>
    <t>Team Number:</t>
  </si>
  <si>
    <t>Project Name:</t>
  </si>
  <si>
    <t>Team Member Names:</t>
  </si>
  <si>
    <t>Version:</t>
  </si>
  <si>
    <t>A. List ALL major components (active devices, integrated circuits, etc.) except for power sources, voltage regulators, resistors, capacitors, or passive elements</t>
  </si>
  <si>
    <t>All Major Components</t>
  </si>
  <si>
    <t>Component Name</t>
  </si>
  <si>
    <t>Part Number</t>
  </si>
  <si>
    <t>Supply
Voltage
Range</t>
  </si>
  <si>
    <t>#</t>
  </si>
  <si>
    <t>Absolute
Maximum
Current (mA)</t>
  </si>
  <si>
    <t>Total
Current
(mA)</t>
  </si>
  <si>
    <t>Unit</t>
  </si>
  <si>
    <t>mA</t>
  </si>
  <si>
    <t>Stepper motor</t>
  </si>
  <si>
    <t>B. Assign each major component above to ONE power rail below. Try to minimize the number of different power rails in the design. 
Add additional power rails or change the power rail voltages if needed.</t>
  </si>
  <si>
    <t xml:space="preserve"> +12V Power Rail</t>
  </si>
  <si>
    <t xml:space="preserve">Subtotal </t>
  </si>
  <si>
    <t>Safety Margin</t>
  </si>
  <si>
    <t>Total Current Required on +12V Rail</t>
  </si>
  <si>
    <t>Total Remaining Current Available on +12V Rail</t>
  </si>
  <si>
    <t xml:space="preserve"> +3.3V Power Rail</t>
  </si>
  <si>
    <t>Total Current Required on +3.3V Rail</t>
  </si>
  <si>
    <t>c4. Regulator or Source Choice</t>
  </si>
  <si>
    <t xml:space="preserve"> +3.3V low-dropout regulator</t>
  </si>
  <si>
    <t>Total Remaining Current Available on 3.3V Rail</t>
  </si>
  <si>
    <t>D. Select a specific external power source (wall supply or battery) for your system, and confirm that it can supply all of the regulators for all of the power rails simultaneously. If you need multiple power sources, list each separately below and indicate which regulators will be connected to each supply. Confirm that the Total Remaining Current Available on each power source below is not negative.</t>
  </si>
  <si>
    <t>External Power Source 1</t>
  </si>
  <si>
    <t>Output Voltage</t>
  </si>
  <si>
    <t>Power Source 1 Selection</t>
  </si>
  <si>
    <t>Plug-in Wall Supply</t>
  </si>
  <si>
    <t>110VAC</t>
  </si>
  <si>
    <t>Power Rails Connected to External Power Source 1</t>
  </si>
  <si>
    <t>Total Remaining Current Available on External Power Source 1</t>
  </si>
  <si>
    <t>External Power Source 2</t>
  </si>
  <si>
    <t>Power Source 2 Selection</t>
  </si>
  <si>
    <t>Power Rails Connected to External Power Source 2</t>
  </si>
  <si>
    <t>Total Remaining Current Available on External Power Source 2</t>
  </si>
  <si>
    <t xml:space="preserve"> +12V</t>
  </si>
  <si>
    <t>Notes</t>
  </si>
  <si>
    <t>External Supply Voltage should be determined by the dropout voltage for highest-voltage regulator (e.g., +14V for a +12V regulator).</t>
  </si>
  <si>
    <t>If you have multiple units in your design (e.g., a base unit and remote unit) then you need a separate power budget for each unit</t>
  </si>
  <si>
    <t>Motor Driver</t>
  </si>
  <si>
    <t>Hall Effect sensor</t>
  </si>
  <si>
    <t>ESP32</t>
  </si>
  <si>
    <t>3.3</t>
  </si>
  <si>
    <t>SM-42HB34F08AB</t>
  </si>
  <si>
    <t>AP63203</t>
  </si>
  <si>
    <t>DRV8825</t>
  </si>
  <si>
    <t xml:space="preserve">TMAG5273 </t>
  </si>
  <si>
    <t>ESP32-S3-WROOM-1</t>
  </si>
  <si>
    <t xml:space="preserve"> +3.3V</t>
  </si>
  <si>
    <t xml:space="preserve"> 3.3V</t>
  </si>
  <si>
    <t xml:space="preserve"> 5V</t>
  </si>
  <si>
    <t>5V</t>
  </si>
  <si>
    <t>Micro USB</t>
  </si>
  <si>
    <t>ALITOVE DC 12V 5A Power Supply Adapter Converter Transformer </t>
  </si>
  <si>
    <t>Austin Gonzalez</t>
  </si>
  <si>
    <t>GCT_USB3131-30-0230-A_REVB</t>
  </si>
  <si>
    <t>The Duck</t>
  </si>
  <si>
    <t>The Duck Power Budget: Camera Actuator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</si>
</sst>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rgb="FF000000"/>
      <name val="Calibri"/>
    </font>
    <font>
      <b/>
      <sz val="12"/>
      <color rgb="FF000000"/>
      <name val="Calibri"/>
    </font>
    <font>
      <sz val="12"/>
      <name val="Calibri"/>
    </font>
    <font>
      <b/>
      <sz val="12"/>
      <color rgb="FF000000"/>
      <name val="Arial"/>
    </font>
    <font>
      <b/>
      <i/>
      <sz val="12"/>
      <color rgb="FF000000"/>
      <name val="Arial"/>
    </font>
    <font>
      <sz val="12"/>
      <color rgb="FF000000"/>
      <name val="Arial"/>
    </font>
    <font>
      <b/>
      <i/>
      <sz val="12"/>
      <color rgb="FF000000"/>
      <name val="Calibri"/>
    </font>
    <font>
      <sz val="12"/>
      <name val="Arial"/>
    </font>
    <font>
      <sz val="12"/>
      <color rgb="FF000000"/>
      <name val="Arial"/>
    </font>
    <font>
      <sz val="9"/>
      <color rgb="FF0F1111"/>
      <name val="Arial"/>
      <family val="2"/>
    </font>
    <font>
      <b/>
      <sz val="12"/>
      <color rgb="FF000000"/>
      <name val="Calibri"/>
      <family val="2"/>
    </font>
    <font>
      <sz val="7"/>
      <color rgb="FF000000"/>
      <name val="Arial"/>
      <family val="2"/>
    </font>
    <font>
      <b/>
      <sz val="24"/>
      <color rgb="FF000000"/>
      <name val="Calibri"/>
      <family val="2"/>
    </font>
  </fonts>
  <fills count="5">
    <fill>
      <patternFill patternType="none"/>
    </fill>
    <fill>
      <patternFill patternType="gray125"/>
    </fill>
    <fill>
      <patternFill patternType="solid">
        <fgColor rgb="FFFFFF00"/>
        <bgColor rgb="FFFFFF00"/>
      </patternFill>
    </fill>
    <fill>
      <patternFill patternType="solid">
        <fgColor rgb="FFEEECE1"/>
        <bgColor rgb="FFEEECE1"/>
      </patternFill>
    </fill>
    <fill>
      <patternFill patternType="solid">
        <fgColor rgb="FFFFFFFF"/>
        <bgColor rgb="FFFFFFFF"/>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66">
    <xf numFmtId="0" fontId="0" fillId="0" borderId="0" xfId="0"/>
    <xf numFmtId="0" fontId="1" fillId="0" borderId="1" xfId="0" applyFont="1" applyBorder="1"/>
    <xf numFmtId="0" fontId="2" fillId="0" borderId="1" xfId="0" applyFont="1" applyBorder="1"/>
    <xf numFmtId="0" fontId="1" fillId="0" borderId="0" xfId="0" applyFont="1" applyAlignment="1">
      <alignment horizontal="center"/>
    </xf>
    <xf numFmtId="0" fontId="3" fillId="0" borderId="1" xfId="0" applyFont="1" applyBorder="1"/>
    <xf numFmtId="0" fontId="1" fillId="0" borderId="0" xfId="0" applyFont="1"/>
    <xf numFmtId="0" fontId="3" fillId="0" borderId="0" xfId="0" applyFont="1"/>
    <xf numFmtId="0" fontId="3" fillId="3" borderId="2" xfId="0" applyFont="1" applyFill="1" applyBorder="1" applyAlignment="1">
      <alignment horizontal="center"/>
    </xf>
    <xf numFmtId="0" fontId="1" fillId="3" borderId="5"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0" fillId="0" borderId="8" xfId="0" applyBorder="1"/>
    <xf numFmtId="0" fontId="5" fillId="0" borderId="0" xfId="0" applyFont="1" applyAlignment="1">
      <alignment horizontal="center"/>
    </xf>
    <xf numFmtId="0" fontId="0" fillId="0" borderId="0" xfId="0" applyAlignment="1">
      <alignment horizontal="center"/>
    </xf>
    <xf numFmtId="0" fontId="0" fillId="0" borderId="9" xfId="0" applyBorder="1"/>
    <xf numFmtId="0" fontId="5" fillId="0" borderId="9" xfId="0" applyFont="1" applyBorder="1"/>
    <xf numFmtId="0" fontId="5" fillId="0" borderId="0" xfId="0" applyFont="1"/>
    <xf numFmtId="49" fontId="5" fillId="0" borderId="0" xfId="0" applyNumberFormat="1" applyFont="1" applyAlignment="1">
      <alignment horizontal="center"/>
    </xf>
    <xf numFmtId="0" fontId="1" fillId="0" borderId="8" xfId="0" applyFont="1" applyBorder="1"/>
    <xf numFmtId="0" fontId="3" fillId="0" borderId="0" xfId="0" applyFont="1" applyAlignment="1">
      <alignment horizontal="center"/>
    </xf>
    <xf numFmtId="0" fontId="1" fillId="0" borderId="9" xfId="0" applyFont="1" applyBorder="1"/>
    <xf numFmtId="0" fontId="4" fillId="3" borderId="10" xfId="0" applyFont="1" applyFill="1" applyBorder="1"/>
    <xf numFmtId="9" fontId="0" fillId="0" borderId="9" xfId="0" applyNumberFormat="1" applyBorder="1"/>
    <xf numFmtId="0" fontId="6" fillId="0" borderId="8" xfId="0" applyFont="1" applyBorder="1"/>
    <xf numFmtId="0" fontId="4" fillId="0" borderId="8" xfId="0" applyFont="1" applyBorder="1" applyAlignment="1">
      <alignment horizontal="left"/>
    </xf>
    <xf numFmtId="0" fontId="5" fillId="0" borderId="0" xfId="0" applyFont="1" applyAlignment="1">
      <alignment horizontal="left"/>
    </xf>
    <xf numFmtId="0" fontId="5" fillId="0" borderId="0" xfId="0" applyFont="1" applyAlignment="1">
      <alignment horizontal="right"/>
    </xf>
    <xf numFmtId="0" fontId="0" fillId="0" borderId="9" xfId="0" applyBorder="1" applyAlignment="1">
      <alignment horizontal="right"/>
    </xf>
    <xf numFmtId="0" fontId="4" fillId="0" borderId="11" xfId="0" applyFont="1" applyBorder="1" applyAlignment="1">
      <alignment horizontal="left"/>
    </xf>
    <xf numFmtId="0" fontId="3" fillId="3" borderId="1" xfId="0" applyFont="1" applyFill="1" applyBorder="1" applyAlignment="1">
      <alignment horizontal="center"/>
    </xf>
    <xf numFmtId="0" fontId="4" fillId="0" borderId="8" xfId="0" applyFont="1" applyBorder="1" applyAlignment="1">
      <alignment wrapText="1"/>
    </xf>
    <xf numFmtId="0" fontId="4" fillId="0" borderId="0" xfId="0" applyFont="1" applyAlignment="1">
      <alignment wrapText="1"/>
    </xf>
    <xf numFmtId="0" fontId="4" fillId="0" borderId="8" xfId="0" applyFont="1" applyBorder="1"/>
    <xf numFmtId="0" fontId="4" fillId="0" borderId="9" xfId="0" applyFont="1" applyBorder="1"/>
    <xf numFmtId="0" fontId="3" fillId="3" borderId="5" xfId="0" applyFont="1" applyFill="1" applyBorder="1" applyAlignment="1">
      <alignment horizontal="center" wrapText="1"/>
    </xf>
    <xf numFmtId="0" fontId="3" fillId="0" borderId="8" xfId="0" applyFont="1" applyBorder="1" applyAlignment="1">
      <alignment horizontal="left"/>
    </xf>
    <xf numFmtId="0" fontId="5" fillId="0" borderId="9" xfId="0" applyFont="1" applyBorder="1" applyAlignment="1">
      <alignment horizontal="right"/>
    </xf>
    <xf numFmtId="0" fontId="5" fillId="0" borderId="14" xfId="0" applyFont="1" applyBorder="1" applyAlignment="1">
      <alignment horizontal="left"/>
    </xf>
    <xf numFmtId="0" fontId="3" fillId="0" borderId="8" xfId="0" applyFont="1" applyBorder="1" applyAlignment="1">
      <alignment horizontal="center"/>
    </xf>
    <xf numFmtId="0" fontId="5" fillId="0" borderId="14" xfId="0" applyFont="1" applyBorder="1"/>
    <xf numFmtId="0" fontId="3" fillId="0" borderId="9" xfId="0" applyFont="1" applyBorder="1" applyAlignment="1">
      <alignment horizontal="center"/>
    </xf>
    <xf numFmtId="0" fontId="3" fillId="0" borderId="14" xfId="0" applyFont="1" applyBorder="1" applyAlignment="1">
      <alignment horizontal="center"/>
    </xf>
    <xf numFmtId="0" fontId="7" fillId="0" borderId="0" xfId="0" applyFont="1"/>
    <xf numFmtId="0" fontId="0" fillId="0" borderId="9" xfId="0" applyBorder="1" applyAlignment="1">
      <alignment horizontal="center"/>
    </xf>
    <xf numFmtId="0" fontId="0" fillId="2" borderId="0" xfId="0" applyFill="1"/>
    <xf numFmtId="0" fontId="9" fillId="0" borderId="0" xfId="0" applyFont="1" applyAlignment="1">
      <alignment vertical="center" wrapText="1"/>
    </xf>
    <xf numFmtId="0" fontId="10" fillId="0" borderId="1" xfId="0" applyFont="1" applyBorder="1"/>
    <xf numFmtId="0" fontId="11" fillId="0" borderId="0" xfId="0" applyFont="1"/>
    <xf numFmtId="0" fontId="4" fillId="0" borderId="11" xfId="0" applyFont="1" applyBorder="1" applyAlignment="1">
      <alignment wrapText="1"/>
    </xf>
    <xf numFmtId="0" fontId="2" fillId="0" borderId="12" xfId="0" applyFont="1" applyBorder="1"/>
    <xf numFmtId="0" fontId="2" fillId="0" borderId="13" xfId="0" applyFont="1" applyBorder="1"/>
    <xf numFmtId="0" fontId="5" fillId="0" borderId="0" xfId="0" applyFont="1" applyAlignment="1">
      <alignment wrapText="1"/>
    </xf>
    <xf numFmtId="0" fontId="0" fillId="0" borderId="0" xfId="0"/>
    <xf numFmtId="0" fontId="8" fillId="4" borderId="0" xfId="0" applyFont="1" applyFill="1" applyAlignment="1">
      <alignment horizontal="left" wrapText="1"/>
    </xf>
    <xf numFmtId="0" fontId="4" fillId="2" borderId="2" xfId="0" applyFont="1" applyFill="1" applyBorder="1" applyAlignment="1">
      <alignment wrapText="1"/>
    </xf>
    <xf numFmtId="0" fontId="2" fillId="0" borderId="3" xfId="0" applyFont="1" applyBorder="1"/>
    <xf numFmtId="0" fontId="2" fillId="0" borderId="4" xfId="0" applyFont="1" applyBorder="1"/>
    <xf numFmtId="0" fontId="3" fillId="0" borderId="8" xfId="0" applyFont="1" applyBorder="1" applyAlignment="1">
      <alignment horizontal="left" vertical="center" wrapText="1"/>
    </xf>
    <xf numFmtId="0" fontId="2" fillId="0" borderId="8" xfId="0" applyFont="1" applyBorder="1"/>
    <xf numFmtId="49" fontId="4" fillId="0" borderId="0" xfId="0" applyNumberFormat="1" applyFont="1" applyAlignment="1">
      <alignment horizontal="right"/>
    </xf>
    <xf numFmtId="0" fontId="4" fillId="2" borderId="0" xfId="0" applyFont="1" applyFill="1"/>
    <xf numFmtId="0" fontId="6" fillId="0" borderId="0" xfId="0" applyFont="1" applyAlignment="1">
      <alignment horizontal="right"/>
    </xf>
    <xf numFmtId="0" fontId="4" fillId="0" borderId="0" xfId="0" applyFont="1" applyAlignment="1">
      <alignment horizontal="right"/>
    </xf>
    <xf numFmtId="49" fontId="4" fillId="0" borderId="12" xfId="0" applyNumberFormat="1" applyFont="1" applyBorder="1" applyAlignment="1">
      <alignment horizontal="right"/>
    </xf>
    <xf numFmtId="0" fontId="12" fillId="0" borderId="0" xfId="0" applyFont="1" applyAlignment="1">
      <alignment horizontal="center"/>
    </xf>
  </cellXfs>
  <cellStyles count="1">
    <cellStyle name="Normal" xfId="0" builtinId="0"/>
  </cellStyles>
  <dxfs count="1">
    <dxf>
      <font>
        <color rgb="FF000000"/>
      </font>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89"/>
  <sheetViews>
    <sheetView tabSelected="1" workbookViewId="0">
      <selection activeCell="G5" sqref="G5"/>
    </sheetView>
  </sheetViews>
  <sheetFormatPr defaultColWidth="13.4140625" defaultRowHeight="15.75" customHeight="1" x14ac:dyDescent="0.35"/>
  <cols>
    <col min="1" max="1" width="26.08203125" customWidth="1"/>
    <col min="2" max="2" width="23.08203125" customWidth="1"/>
    <col min="3" max="3" width="13.4140625" customWidth="1"/>
    <col min="4" max="4" width="11.4140625" customWidth="1"/>
    <col min="5" max="5" width="6.83203125" customWidth="1"/>
    <col min="6" max="6" width="12.33203125" customWidth="1"/>
    <col min="7" max="7" width="12.6640625" customWidth="1"/>
    <col min="8" max="8" width="9" customWidth="1"/>
  </cols>
  <sheetData>
    <row r="1" spans="1:8" ht="30" customHeight="1" x14ac:dyDescent="0.7">
      <c r="A1" s="65" t="s">
        <v>60</v>
      </c>
      <c r="B1" s="53"/>
      <c r="C1" s="53"/>
      <c r="D1" s="53"/>
      <c r="E1" s="53"/>
      <c r="F1" s="53"/>
      <c r="G1" s="53"/>
      <c r="H1" s="53"/>
    </row>
    <row r="2" spans="1:8" ht="15" customHeight="1" x14ac:dyDescent="0.35">
      <c r="A2" s="1" t="s">
        <v>0</v>
      </c>
      <c r="B2" s="2">
        <v>201</v>
      </c>
      <c r="D2" s="3"/>
      <c r="E2" s="3"/>
    </row>
    <row r="3" spans="1:8" ht="15" customHeight="1" x14ac:dyDescent="0.35">
      <c r="A3" s="4" t="s">
        <v>1</v>
      </c>
      <c r="B3" s="48" t="s">
        <v>59</v>
      </c>
      <c r="C3" s="5"/>
      <c r="D3" s="3"/>
      <c r="E3" s="3"/>
      <c r="F3" s="5"/>
      <c r="G3" s="5"/>
      <c r="H3" s="5"/>
    </row>
    <row r="4" spans="1:8" ht="15" customHeight="1" x14ac:dyDescent="0.35">
      <c r="A4" s="4" t="s">
        <v>2</v>
      </c>
      <c r="B4" s="47" t="s">
        <v>57</v>
      </c>
      <c r="C4" s="5"/>
      <c r="D4" s="3"/>
      <c r="E4" s="3"/>
      <c r="F4" s="5"/>
      <c r="G4" s="5"/>
      <c r="H4" s="5"/>
    </row>
    <row r="5" spans="1:8" ht="15" customHeight="1" x14ac:dyDescent="0.35">
      <c r="A5" s="4" t="s">
        <v>3</v>
      </c>
      <c r="B5" s="1">
        <v>1</v>
      </c>
      <c r="C5" s="5"/>
      <c r="D5" s="3"/>
      <c r="E5" s="3"/>
      <c r="F5" s="5"/>
      <c r="G5" s="5"/>
      <c r="H5" s="5"/>
    </row>
    <row r="6" spans="1:8" ht="15" customHeight="1" x14ac:dyDescent="0.35">
      <c r="A6" s="6"/>
      <c r="B6" s="5"/>
      <c r="C6" s="5"/>
      <c r="D6" s="3"/>
      <c r="E6" s="3"/>
      <c r="F6" s="5"/>
      <c r="G6" s="5"/>
      <c r="H6" s="5"/>
    </row>
    <row r="7" spans="1:8" ht="15" customHeight="1" x14ac:dyDescent="0.35">
      <c r="A7" s="55" t="s">
        <v>4</v>
      </c>
      <c r="B7" s="56"/>
      <c r="C7" s="56"/>
      <c r="D7" s="56"/>
      <c r="E7" s="56"/>
      <c r="F7" s="56"/>
      <c r="G7" s="56"/>
      <c r="H7" s="57"/>
    </row>
    <row r="8" spans="1:8" ht="15" customHeight="1" x14ac:dyDescent="0.35">
      <c r="A8" s="7" t="s">
        <v>5</v>
      </c>
      <c r="B8" s="8" t="s">
        <v>6</v>
      </c>
      <c r="C8" s="8" t="s">
        <v>7</v>
      </c>
      <c r="D8" s="9" t="s">
        <v>8</v>
      </c>
      <c r="E8" s="9" t="s">
        <v>9</v>
      </c>
      <c r="F8" s="10" t="s">
        <v>10</v>
      </c>
      <c r="G8" s="11" t="s">
        <v>11</v>
      </c>
      <c r="H8" s="11" t="s">
        <v>12</v>
      </c>
    </row>
    <row r="9" spans="1:8" ht="15" customHeight="1" x14ac:dyDescent="0.35">
      <c r="A9" s="12"/>
      <c r="B9" t="s">
        <v>42</v>
      </c>
      <c r="C9" t="s">
        <v>48</v>
      </c>
      <c r="D9" s="13">
        <v>12</v>
      </c>
      <c r="E9" s="14">
        <v>2</v>
      </c>
      <c r="F9">
        <v>8</v>
      </c>
      <c r="G9" s="15">
        <f t="shared" ref="G9:G12" si="0">E9*F9</f>
        <v>16</v>
      </c>
      <c r="H9" s="16" t="s">
        <v>13</v>
      </c>
    </row>
    <row r="10" spans="1:8" ht="15" customHeight="1" x14ac:dyDescent="0.35">
      <c r="A10" s="12"/>
      <c r="B10" t="s">
        <v>14</v>
      </c>
      <c r="C10" t="s">
        <v>46</v>
      </c>
      <c r="D10" s="13">
        <v>12</v>
      </c>
      <c r="E10" s="14">
        <v>2</v>
      </c>
      <c r="F10">
        <v>1330</v>
      </c>
      <c r="G10" s="15">
        <f t="shared" si="0"/>
        <v>2660</v>
      </c>
      <c r="H10" s="16" t="s">
        <v>13</v>
      </c>
    </row>
    <row r="11" spans="1:8" ht="15" customHeight="1" x14ac:dyDescent="0.35">
      <c r="A11" s="12"/>
      <c r="B11" t="s">
        <v>43</v>
      </c>
      <c r="C11" t="s">
        <v>49</v>
      </c>
      <c r="D11" s="14">
        <v>3.3</v>
      </c>
      <c r="E11" s="14">
        <v>1</v>
      </c>
      <c r="F11">
        <v>2.2999999999999998</v>
      </c>
      <c r="G11" s="15">
        <f t="shared" si="0"/>
        <v>2.2999999999999998</v>
      </c>
      <c r="H11" s="16" t="s">
        <v>13</v>
      </c>
    </row>
    <row r="12" spans="1:8" ht="15" customHeight="1" x14ac:dyDescent="0.35">
      <c r="A12" s="12"/>
      <c r="B12" s="17" t="s">
        <v>44</v>
      </c>
      <c r="C12" t="s">
        <v>50</v>
      </c>
      <c r="D12" s="18" t="s">
        <v>45</v>
      </c>
      <c r="E12" s="13">
        <v>1</v>
      </c>
      <c r="F12" s="17">
        <v>110</v>
      </c>
      <c r="G12" s="15">
        <f t="shared" si="0"/>
        <v>110</v>
      </c>
      <c r="H12" s="16" t="s">
        <v>13</v>
      </c>
    </row>
    <row r="13" spans="1:8" ht="15" customHeight="1" x14ac:dyDescent="0.35">
      <c r="A13" s="12"/>
      <c r="C13" s="17"/>
      <c r="D13" s="13"/>
      <c r="E13" s="14"/>
      <c r="G13" s="15"/>
      <c r="H13" s="16"/>
    </row>
    <row r="14" spans="1:8" ht="15" customHeight="1" x14ac:dyDescent="0.35">
      <c r="A14" s="12"/>
      <c r="B14" s="17"/>
      <c r="D14" s="13"/>
      <c r="E14" s="14"/>
      <c r="G14" s="15"/>
      <c r="H14" s="16"/>
    </row>
    <row r="15" spans="1:8" ht="15" customHeight="1" x14ac:dyDescent="0.35">
      <c r="A15" s="19"/>
      <c r="B15" s="6"/>
      <c r="C15" s="5"/>
      <c r="D15" s="20"/>
      <c r="E15" s="3"/>
      <c r="F15" s="5"/>
      <c r="G15" s="21"/>
      <c r="H15" s="21"/>
    </row>
    <row r="16" spans="1:8" ht="15" customHeight="1" x14ac:dyDescent="0.35">
      <c r="A16" s="55" t="s">
        <v>15</v>
      </c>
      <c r="B16" s="56"/>
      <c r="C16" s="56"/>
      <c r="D16" s="56"/>
      <c r="E16" s="56"/>
      <c r="F16" s="56"/>
      <c r="G16" s="56"/>
      <c r="H16" s="57"/>
    </row>
    <row r="17" spans="1:8" ht="15" customHeight="1" x14ac:dyDescent="0.35">
      <c r="A17" s="22" t="s">
        <v>16</v>
      </c>
      <c r="B17" s="8" t="s">
        <v>6</v>
      </c>
      <c r="C17" s="8" t="s">
        <v>7</v>
      </c>
      <c r="D17" s="9" t="s">
        <v>8</v>
      </c>
      <c r="E17" s="9" t="s">
        <v>9</v>
      </c>
      <c r="F17" s="10" t="s">
        <v>10</v>
      </c>
      <c r="G17" s="11" t="s">
        <v>11</v>
      </c>
      <c r="H17" s="11" t="s">
        <v>12</v>
      </c>
    </row>
    <row r="18" spans="1:8" ht="15" customHeight="1" x14ac:dyDescent="0.35">
      <c r="A18" s="12"/>
      <c r="B18" t="s">
        <v>42</v>
      </c>
      <c r="C18" t="s">
        <v>48</v>
      </c>
      <c r="D18" s="13">
        <v>12</v>
      </c>
      <c r="E18" s="14">
        <v>2</v>
      </c>
      <c r="F18">
        <v>8</v>
      </c>
      <c r="G18" s="15">
        <f t="shared" ref="G18:G19" si="1">E18*F18</f>
        <v>16</v>
      </c>
      <c r="H18" s="16" t="s">
        <v>13</v>
      </c>
    </row>
    <row r="19" spans="1:8" ht="15" customHeight="1" x14ac:dyDescent="0.35">
      <c r="A19" s="12"/>
      <c r="B19" t="s">
        <v>14</v>
      </c>
      <c r="C19" t="s">
        <v>46</v>
      </c>
      <c r="D19" s="13">
        <v>12</v>
      </c>
      <c r="E19" s="14">
        <v>2</v>
      </c>
      <c r="F19">
        <v>1330</v>
      </c>
      <c r="G19" s="15">
        <f t="shared" si="1"/>
        <v>2660</v>
      </c>
      <c r="H19" s="16" t="s">
        <v>13</v>
      </c>
    </row>
    <row r="20" spans="1:8" ht="15" customHeight="1" x14ac:dyDescent="0.35">
      <c r="A20" s="12"/>
      <c r="D20" s="14"/>
      <c r="E20" s="14"/>
      <c r="G20" s="15">
        <f t="shared" ref="G20:G22" si="2">E20*F20</f>
        <v>0</v>
      </c>
      <c r="H20" s="16" t="s">
        <v>13</v>
      </c>
    </row>
    <row r="21" spans="1:8" ht="15" customHeight="1" x14ac:dyDescent="0.35">
      <c r="A21" s="12"/>
      <c r="D21" s="14"/>
      <c r="E21" s="14"/>
      <c r="G21" s="15">
        <f t="shared" si="2"/>
        <v>0</v>
      </c>
      <c r="H21" s="16" t="s">
        <v>13</v>
      </c>
    </row>
    <row r="22" spans="1:8" ht="15" customHeight="1" x14ac:dyDescent="0.35">
      <c r="A22" s="12"/>
      <c r="D22" s="14"/>
      <c r="E22" s="14"/>
      <c r="G22" s="15">
        <f t="shared" si="2"/>
        <v>0</v>
      </c>
      <c r="H22" s="16" t="s">
        <v>13</v>
      </c>
    </row>
    <row r="23" spans="1:8" ht="15" customHeight="1" x14ac:dyDescent="0.35">
      <c r="A23" s="12"/>
      <c r="B23" s="62" t="s">
        <v>17</v>
      </c>
      <c r="C23" s="53"/>
      <c r="D23" s="53"/>
      <c r="E23" s="53"/>
      <c r="F23" s="53"/>
      <c r="G23" s="15">
        <f>SUM(G18:G22)</f>
        <v>2676</v>
      </c>
      <c r="H23" s="16" t="s">
        <v>13</v>
      </c>
    </row>
    <row r="24" spans="1:8" ht="15" customHeight="1" x14ac:dyDescent="0.35">
      <c r="A24" s="12"/>
      <c r="B24" s="62" t="s">
        <v>18</v>
      </c>
      <c r="C24" s="53"/>
      <c r="D24" s="53"/>
      <c r="E24" s="53"/>
      <c r="F24" s="53"/>
      <c r="G24" s="23">
        <v>0.25</v>
      </c>
      <c r="H24" s="23"/>
    </row>
    <row r="25" spans="1:8" ht="15" customHeight="1" x14ac:dyDescent="0.35">
      <c r="A25" s="24"/>
      <c r="B25" s="63" t="s">
        <v>19</v>
      </c>
      <c r="C25" s="53"/>
      <c r="D25" s="53"/>
      <c r="E25" s="53"/>
      <c r="F25" s="53"/>
      <c r="G25" s="15">
        <f>G23*(1+G24)</f>
        <v>3345</v>
      </c>
      <c r="H25" s="16" t="s">
        <v>13</v>
      </c>
    </row>
    <row r="26" spans="1:8" ht="15" customHeight="1" x14ac:dyDescent="0.35">
      <c r="A26" s="25"/>
      <c r="B26" s="26"/>
      <c r="C26" s="26"/>
      <c r="D26" s="13"/>
      <c r="E26" s="13"/>
      <c r="F26" s="27"/>
      <c r="G26" s="28"/>
      <c r="H26" s="15"/>
    </row>
    <row r="27" spans="1:8" ht="15" customHeight="1" x14ac:dyDescent="0.35">
      <c r="A27" s="25" t="s">
        <v>23</v>
      </c>
      <c r="B27" s="26" t="s">
        <v>30</v>
      </c>
      <c r="C27" s="46" t="s">
        <v>56</v>
      </c>
      <c r="D27" s="13" t="s">
        <v>31</v>
      </c>
      <c r="E27" s="13" t="s">
        <v>38</v>
      </c>
      <c r="F27" s="27">
        <v>5000</v>
      </c>
      <c r="G27" s="37">
        <v>5000</v>
      </c>
      <c r="H27" s="38" t="s">
        <v>13</v>
      </c>
    </row>
    <row r="28" spans="1:8" ht="15" customHeight="1" x14ac:dyDescent="0.35">
      <c r="A28" s="29"/>
      <c r="B28" s="64" t="s">
        <v>20</v>
      </c>
      <c r="C28" s="50"/>
      <c r="D28" s="50"/>
      <c r="E28" s="50"/>
      <c r="F28" s="50"/>
      <c r="G28" s="28">
        <f>G27-G25</f>
        <v>1655</v>
      </c>
      <c r="H28" s="16" t="s">
        <v>13</v>
      </c>
    </row>
    <row r="29" spans="1:8" ht="15" customHeight="1" x14ac:dyDescent="0.35">
      <c r="A29" s="22" t="s">
        <v>21</v>
      </c>
      <c r="B29" s="8" t="s">
        <v>6</v>
      </c>
      <c r="C29" s="8" t="s">
        <v>7</v>
      </c>
      <c r="D29" s="9" t="s">
        <v>8</v>
      </c>
      <c r="E29" s="9" t="s">
        <v>9</v>
      </c>
      <c r="F29" s="10" t="s">
        <v>10</v>
      </c>
      <c r="G29" s="30" t="s">
        <v>11</v>
      </c>
      <c r="H29" s="30" t="s">
        <v>12</v>
      </c>
    </row>
    <row r="30" spans="1:8" ht="15" customHeight="1" x14ac:dyDescent="0.35">
      <c r="A30" s="12"/>
      <c r="B30" t="s">
        <v>43</v>
      </c>
      <c r="C30" t="s">
        <v>49</v>
      </c>
      <c r="D30" s="14">
        <v>3.3</v>
      </c>
      <c r="E30" s="14">
        <v>2</v>
      </c>
      <c r="F30">
        <v>2.2999999999999998</v>
      </c>
      <c r="G30" s="15">
        <f t="shared" ref="G30:G31" si="3">E30*F30</f>
        <v>4.5999999999999996</v>
      </c>
      <c r="H30" s="16" t="s">
        <v>13</v>
      </c>
    </row>
    <row r="31" spans="1:8" ht="15" customHeight="1" x14ac:dyDescent="0.35">
      <c r="A31" s="12"/>
      <c r="B31" s="17" t="s">
        <v>44</v>
      </c>
      <c r="C31" t="s">
        <v>50</v>
      </c>
      <c r="D31" s="18" t="s">
        <v>45</v>
      </c>
      <c r="E31" s="13">
        <v>1</v>
      </c>
      <c r="F31" s="17">
        <v>110</v>
      </c>
      <c r="G31" s="15">
        <f t="shared" si="3"/>
        <v>110</v>
      </c>
      <c r="H31" s="16" t="s">
        <v>13</v>
      </c>
    </row>
    <row r="32" spans="1:8" ht="15" customHeight="1" x14ac:dyDescent="0.35">
      <c r="A32" s="12"/>
      <c r="D32" s="14"/>
      <c r="E32" s="14"/>
      <c r="G32" s="15">
        <f t="shared" ref="G32:G33" si="4">E32*F32</f>
        <v>0</v>
      </c>
      <c r="H32" s="16" t="s">
        <v>13</v>
      </c>
    </row>
    <row r="33" spans="1:8" ht="15" customHeight="1" x14ac:dyDescent="0.35">
      <c r="A33" s="12"/>
      <c r="D33" s="14"/>
      <c r="E33" s="14"/>
      <c r="G33" s="15">
        <f t="shared" si="4"/>
        <v>0</v>
      </c>
      <c r="H33" s="16" t="s">
        <v>13</v>
      </c>
    </row>
    <row r="34" spans="1:8" ht="15" customHeight="1" x14ac:dyDescent="0.35">
      <c r="A34" s="12"/>
      <c r="B34" s="62" t="s">
        <v>17</v>
      </c>
      <c r="C34" s="53"/>
      <c r="D34" s="53"/>
      <c r="E34" s="53"/>
      <c r="F34" s="53"/>
      <c r="G34" s="15">
        <f>SUM(G29:G33)</f>
        <v>114.6</v>
      </c>
      <c r="H34" s="16" t="s">
        <v>13</v>
      </c>
    </row>
    <row r="35" spans="1:8" ht="15" customHeight="1" x14ac:dyDescent="0.35">
      <c r="A35" s="12"/>
      <c r="B35" s="62" t="s">
        <v>18</v>
      </c>
      <c r="C35" s="53"/>
      <c r="D35" s="53"/>
      <c r="E35" s="53"/>
      <c r="F35" s="53"/>
      <c r="G35" s="23">
        <v>0.25</v>
      </c>
      <c r="H35" s="23"/>
    </row>
    <row r="36" spans="1:8" ht="15" customHeight="1" x14ac:dyDescent="0.35">
      <c r="A36" s="12"/>
      <c r="B36" s="63" t="s">
        <v>22</v>
      </c>
      <c r="C36" s="53"/>
      <c r="D36" s="53"/>
      <c r="E36" s="53"/>
      <c r="F36" s="53"/>
      <c r="G36" s="15">
        <f>G34*(1+G35)</f>
        <v>143.25</v>
      </c>
      <c r="H36" s="16" t="s">
        <v>13</v>
      </c>
    </row>
    <row r="37" spans="1:8" ht="15" customHeight="1" x14ac:dyDescent="0.35">
      <c r="A37" s="25"/>
      <c r="B37" s="17"/>
      <c r="D37" s="13"/>
      <c r="E37" s="14"/>
      <c r="G37" s="15"/>
      <c r="H37" s="21"/>
    </row>
    <row r="38" spans="1:8" ht="15" customHeight="1" x14ac:dyDescent="0.35">
      <c r="A38" s="25" t="s">
        <v>23</v>
      </c>
      <c r="B38" s="17" t="s">
        <v>24</v>
      </c>
      <c r="C38" t="s">
        <v>47</v>
      </c>
      <c r="D38" s="13" t="s">
        <v>51</v>
      </c>
      <c r="E38" s="14">
        <v>1</v>
      </c>
      <c r="F38">
        <v>2000</v>
      </c>
      <c r="G38" s="15">
        <f>E38*F38</f>
        <v>2000</v>
      </c>
      <c r="H38" s="16" t="s">
        <v>13</v>
      </c>
    </row>
    <row r="39" spans="1:8" ht="15" customHeight="1" x14ac:dyDescent="0.35">
      <c r="A39" s="12"/>
      <c r="B39" s="60" t="s">
        <v>25</v>
      </c>
      <c r="C39" s="53"/>
      <c r="D39" s="53"/>
      <c r="E39" s="53"/>
      <c r="F39" s="53"/>
      <c r="G39" s="28">
        <f>G38-G36</f>
        <v>1856.75</v>
      </c>
      <c r="H39" s="16" t="s">
        <v>13</v>
      </c>
    </row>
    <row r="40" spans="1:8" ht="15" customHeight="1" x14ac:dyDescent="0.35">
      <c r="A40" s="31"/>
      <c r="B40" s="32"/>
      <c r="C40" s="32"/>
      <c r="D40" s="32"/>
      <c r="E40" s="32"/>
      <c r="F40" s="32"/>
      <c r="G40" s="33"/>
      <c r="H40" s="34"/>
    </row>
    <row r="41" spans="1:8" ht="15" customHeight="1" x14ac:dyDescent="0.35">
      <c r="A41" s="55"/>
      <c r="B41" s="56"/>
      <c r="C41" s="56"/>
      <c r="D41" s="56"/>
      <c r="E41" s="56"/>
      <c r="F41" s="56"/>
      <c r="G41" s="56"/>
      <c r="H41" s="57"/>
    </row>
    <row r="42" spans="1:8" ht="15" customHeight="1" x14ac:dyDescent="0.35">
      <c r="A42" s="49"/>
      <c r="B42" s="50"/>
      <c r="C42" s="50"/>
      <c r="D42" s="50"/>
      <c r="E42" s="50"/>
      <c r="F42" s="50"/>
      <c r="G42" s="50"/>
      <c r="H42" s="51"/>
    </row>
    <row r="43" spans="1:8" ht="15" customHeight="1" x14ac:dyDescent="0.35">
      <c r="A43" s="55" t="s">
        <v>26</v>
      </c>
      <c r="B43" s="56"/>
      <c r="C43" s="56"/>
      <c r="D43" s="56"/>
      <c r="E43" s="56"/>
      <c r="F43" s="56"/>
      <c r="G43" s="56"/>
      <c r="H43" s="57"/>
    </row>
    <row r="44" spans="1:8" ht="15" customHeight="1" x14ac:dyDescent="0.35">
      <c r="A44" s="22" t="s">
        <v>27</v>
      </c>
      <c r="B44" s="8" t="s">
        <v>6</v>
      </c>
      <c r="C44" s="8" t="s">
        <v>7</v>
      </c>
      <c r="D44" s="9" t="s">
        <v>8</v>
      </c>
      <c r="E44" s="35" t="s">
        <v>28</v>
      </c>
      <c r="F44" s="10" t="s">
        <v>10</v>
      </c>
      <c r="G44" s="30" t="s">
        <v>11</v>
      </c>
      <c r="H44" s="30" t="s">
        <v>12</v>
      </c>
    </row>
    <row r="45" spans="1:8" ht="15" customHeight="1" x14ac:dyDescent="0.35">
      <c r="A45" s="36" t="s">
        <v>29</v>
      </c>
      <c r="B45" s="26" t="s">
        <v>30</v>
      </c>
      <c r="C45" s="46" t="s">
        <v>56</v>
      </c>
      <c r="D45" s="13" t="s">
        <v>31</v>
      </c>
      <c r="E45" s="13" t="s">
        <v>38</v>
      </c>
      <c r="F45" s="27">
        <v>5000</v>
      </c>
      <c r="G45" s="37">
        <v>5000</v>
      </c>
      <c r="H45" s="38" t="s">
        <v>13</v>
      </c>
    </row>
    <row r="46" spans="1:8" ht="15" customHeight="1" x14ac:dyDescent="0.35">
      <c r="A46" s="39"/>
      <c r="B46" s="26"/>
      <c r="C46" s="26"/>
      <c r="D46" s="13"/>
      <c r="E46" s="13"/>
      <c r="F46" s="27"/>
      <c r="G46" s="28"/>
      <c r="H46" s="40"/>
    </row>
    <row r="47" spans="1:8" ht="15" customHeight="1" x14ac:dyDescent="0.35">
      <c r="A47" s="58" t="s">
        <v>32</v>
      </c>
      <c r="B47" s="26"/>
      <c r="C47" s="26"/>
      <c r="D47" s="13"/>
      <c r="E47" s="13"/>
      <c r="F47" s="27"/>
      <c r="G47" s="28"/>
      <c r="H47" s="16"/>
    </row>
    <row r="48" spans="1:8" ht="15" customHeight="1" x14ac:dyDescent="0.35">
      <c r="A48" s="59"/>
      <c r="B48" s="26"/>
      <c r="C48" s="26"/>
      <c r="D48" s="13"/>
      <c r="E48" s="13"/>
      <c r="F48" s="27"/>
      <c r="G48" s="28"/>
      <c r="H48" s="16"/>
    </row>
    <row r="49" spans="1:8" ht="15" customHeight="1" x14ac:dyDescent="0.35">
      <c r="A49" s="59"/>
      <c r="B49" s="17" t="s">
        <v>24</v>
      </c>
      <c r="C49" t="s">
        <v>47</v>
      </c>
      <c r="D49" s="13" t="s">
        <v>52</v>
      </c>
      <c r="E49" s="14">
        <v>1</v>
      </c>
      <c r="F49">
        <v>2000</v>
      </c>
      <c r="G49" s="15">
        <f>E49*F49</f>
        <v>2000</v>
      </c>
      <c r="H49" s="16" t="s">
        <v>13</v>
      </c>
    </row>
    <row r="50" spans="1:8" ht="15" customHeight="1" x14ac:dyDescent="0.35">
      <c r="A50" s="39"/>
      <c r="B50" s="60" t="s">
        <v>33</v>
      </c>
      <c r="C50" s="53"/>
      <c r="D50" s="53"/>
      <c r="E50" s="53"/>
      <c r="F50" s="53"/>
      <c r="G50" s="37">
        <f>G45-SUM(G47:G49)</f>
        <v>3000</v>
      </c>
      <c r="H50" s="38" t="s">
        <v>13</v>
      </c>
    </row>
    <row r="51" spans="1:8" ht="15" customHeight="1" x14ac:dyDescent="0.35">
      <c r="A51" s="39"/>
      <c r="B51" s="3"/>
      <c r="C51" s="3"/>
      <c r="D51" s="20"/>
      <c r="E51" s="20"/>
      <c r="F51" s="20"/>
      <c r="G51" s="41"/>
      <c r="H51" s="42"/>
    </row>
    <row r="52" spans="1:8" ht="15" customHeight="1" x14ac:dyDescent="0.35">
      <c r="A52" s="22" t="s">
        <v>34</v>
      </c>
      <c r="B52" s="8" t="s">
        <v>6</v>
      </c>
      <c r="C52" s="8" t="s">
        <v>7</v>
      </c>
      <c r="D52" s="9" t="s">
        <v>8</v>
      </c>
      <c r="E52" s="35" t="s">
        <v>28</v>
      </c>
      <c r="F52" s="10" t="s">
        <v>10</v>
      </c>
      <c r="G52" s="30" t="s">
        <v>11</v>
      </c>
      <c r="H52" s="30" t="s">
        <v>12</v>
      </c>
    </row>
    <row r="53" spans="1:8" ht="15" customHeight="1" x14ac:dyDescent="0.35">
      <c r="A53" s="36" t="s">
        <v>35</v>
      </c>
      <c r="B53" s="26" t="s">
        <v>55</v>
      </c>
      <c r="C53" s="13" t="s">
        <v>58</v>
      </c>
      <c r="D53" s="13" t="s">
        <v>53</v>
      </c>
      <c r="E53" s="13" t="s">
        <v>54</v>
      </c>
      <c r="F53" s="27">
        <v>3000</v>
      </c>
      <c r="G53" s="37">
        <v>3000</v>
      </c>
      <c r="H53" s="38" t="s">
        <v>13</v>
      </c>
    </row>
    <row r="54" spans="1:8" ht="15" customHeight="1" x14ac:dyDescent="0.35">
      <c r="A54" s="39"/>
      <c r="B54" s="26"/>
      <c r="C54" s="26"/>
      <c r="D54" s="13"/>
      <c r="E54" s="13"/>
      <c r="F54" s="27"/>
      <c r="G54" s="28"/>
      <c r="H54" s="40"/>
    </row>
    <row r="55" spans="1:8" ht="15" customHeight="1" x14ac:dyDescent="0.35">
      <c r="A55" s="58" t="s">
        <v>36</v>
      </c>
      <c r="B55" s="17" t="s">
        <v>24</v>
      </c>
      <c r="C55" t="s">
        <v>47</v>
      </c>
      <c r="D55" s="13" t="s">
        <v>51</v>
      </c>
      <c r="E55" s="14">
        <v>1</v>
      </c>
      <c r="F55">
        <v>2000</v>
      </c>
      <c r="G55" s="15">
        <f>E55*F55</f>
        <v>2000</v>
      </c>
      <c r="H55" s="16" t="s">
        <v>13</v>
      </c>
    </row>
    <row r="56" spans="1:8" ht="15" customHeight="1" x14ac:dyDescent="0.35">
      <c r="A56" s="59"/>
      <c r="B56" s="26"/>
      <c r="C56" s="26"/>
      <c r="D56" s="13"/>
      <c r="E56" s="13"/>
      <c r="F56" s="27"/>
      <c r="G56" s="28"/>
      <c r="H56" s="16"/>
    </row>
    <row r="57" spans="1:8" ht="15" customHeight="1" x14ac:dyDescent="0.35">
      <c r="A57" s="59"/>
      <c r="B57" s="17"/>
      <c r="D57" s="13"/>
      <c r="E57" s="14"/>
      <c r="G57" s="15"/>
      <c r="H57" s="16"/>
    </row>
    <row r="58" spans="1:8" ht="15" customHeight="1" x14ac:dyDescent="0.35">
      <c r="A58" s="39"/>
      <c r="B58" s="60" t="s">
        <v>37</v>
      </c>
      <c r="C58" s="53"/>
      <c r="D58" s="53"/>
      <c r="E58" s="53"/>
      <c r="F58" s="53"/>
      <c r="G58" s="37">
        <f>G53-SUM(G55:G57)</f>
        <v>1000</v>
      </c>
      <c r="H58" s="38" t="s">
        <v>13</v>
      </c>
    </row>
    <row r="59" spans="1:8" ht="15" customHeight="1" x14ac:dyDescent="0.35">
      <c r="A59" s="24"/>
      <c r="B59" s="17"/>
      <c r="D59" s="43"/>
      <c r="E59" s="13"/>
      <c r="F59" s="17"/>
      <c r="G59" s="15"/>
      <c r="H59" s="44"/>
    </row>
    <row r="60" spans="1:8" ht="15" customHeight="1" x14ac:dyDescent="0.35">
      <c r="A60" s="61" t="s">
        <v>39</v>
      </c>
      <c r="B60" s="53"/>
      <c r="C60" s="53"/>
      <c r="D60" s="53"/>
      <c r="E60" s="53"/>
      <c r="F60" s="53"/>
      <c r="G60" s="45"/>
      <c r="H60" s="45"/>
    </row>
    <row r="61" spans="1:8" ht="15" customHeight="1" x14ac:dyDescent="0.35">
      <c r="A61" s="52" t="s">
        <v>40</v>
      </c>
      <c r="B61" s="53"/>
      <c r="C61" s="53"/>
      <c r="D61" s="53"/>
      <c r="E61" s="53"/>
      <c r="F61" s="53"/>
      <c r="G61" s="53"/>
      <c r="H61" s="53"/>
    </row>
    <row r="62" spans="1:8" ht="15" customHeight="1" x14ac:dyDescent="0.35">
      <c r="A62" s="54" t="s">
        <v>41</v>
      </c>
      <c r="B62" s="53"/>
      <c r="C62" s="53"/>
      <c r="D62" s="53"/>
      <c r="E62" s="53"/>
      <c r="F62" s="53"/>
      <c r="G62" s="53"/>
      <c r="H62" s="53"/>
    </row>
    <row r="63" spans="1:8" ht="15" customHeight="1" x14ac:dyDescent="0.35"/>
    <row r="64" spans="1:8"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sheetData>
  <mergeCells count="21">
    <mergeCell ref="B25:F25"/>
    <mergeCell ref="B28:F28"/>
    <mergeCell ref="A1:H1"/>
    <mergeCell ref="A7:H7"/>
    <mergeCell ref="A16:H16"/>
    <mergeCell ref="B23:F23"/>
    <mergeCell ref="B24:F24"/>
    <mergeCell ref="B34:F34"/>
    <mergeCell ref="B35:F35"/>
    <mergeCell ref="B36:F36"/>
    <mergeCell ref="B39:F39"/>
    <mergeCell ref="A41:H41"/>
    <mergeCell ref="A42:H42"/>
    <mergeCell ref="A61:H61"/>
    <mergeCell ref="A62:H62"/>
    <mergeCell ref="A43:H43"/>
    <mergeCell ref="A47:A49"/>
    <mergeCell ref="B50:F50"/>
    <mergeCell ref="A55:A57"/>
    <mergeCell ref="B58:F58"/>
    <mergeCell ref="A60:F60"/>
  </mergeCells>
  <conditionalFormatting sqref="G28 G39">
    <cfRule type="cellIs" dxfId="0" priority="1" operator="lessThan">
      <formula>0</formula>
    </cfRule>
  </conditionalFormatting>
  <pageMargins left="0.7" right="0.7" top="0.75" bottom="0.75" header="0.3" footer="0.3"/>
  <pageSetup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Power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Austin Gonzalez (Student)</cp:lastModifiedBy>
  <dcterms:created xsi:type="dcterms:W3CDTF">2026-03-06T04:38:12Z</dcterms:created>
  <dcterms:modified xsi:type="dcterms:W3CDTF">2026-03-06T17:59:33Z</dcterms:modified>
</cp:coreProperties>
</file>